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d.docs.live.net/4300acf9f59705b5/Lightyear/Marketing/"/>
    </mc:Choice>
  </mc:AlternateContent>
  <xr:revisionPtr revIDLastSave="3" documentId="8_{685C221E-0C71-4F4C-A5EE-D2713BF7B1F5}" xr6:coauthVersionLast="47" xr6:coauthVersionMax="47" xr10:uidLastSave="{B8E19ADE-258C-47C2-9C50-4D8A28EDAE88}"/>
  <bookViews>
    <workbookView xWindow="-98" yWindow="-98" windowWidth="22695" windowHeight="144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E18" i="1"/>
  <c r="E19" i="1"/>
  <c r="E20" i="1"/>
  <c r="E22" i="1"/>
  <c r="E23" i="1"/>
  <c r="E10" i="1"/>
  <c r="E11" i="1"/>
  <c r="E13" i="1"/>
  <c r="F10" i="1"/>
  <c r="F11" i="1"/>
  <c r="F13" i="1"/>
  <c r="F19" i="1"/>
  <c r="F23" i="1"/>
  <c r="F18" i="1"/>
  <c r="F9" i="1"/>
  <c r="F30" i="1"/>
  <c r="E30" i="1"/>
  <c r="F29" i="1"/>
  <c r="E29" i="1"/>
  <c r="F28" i="1"/>
  <c r="E28" i="1"/>
  <c r="F27" i="1"/>
  <c r="E27" i="1"/>
  <c r="F26" i="1"/>
  <c r="E26" i="1"/>
  <c r="F22" i="1"/>
  <c r="F20" i="1"/>
  <c r="F17" i="1"/>
  <c r="E17" i="1"/>
  <c r="E9" i="1"/>
  <c r="F24" i="1" l="1"/>
  <c r="F14" i="1"/>
  <c r="F31" i="1"/>
  <c r="E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Andrew Clark</author>
  </authors>
  <commentList>
    <comment ref="A9" authorId="0" shapeId="0" xr:uid="{00000000-0006-0000-0000-000001000000}">
      <text>
        <r>
          <rPr>
            <sz val="9"/>
            <color indexed="81"/>
            <rFont val="Tahoma"/>
            <family val="2"/>
          </rPr>
          <t>Show your clients what they need now to have what they want in the future.</t>
        </r>
      </text>
    </comment>
    <comment ref="A10" authorId="0" shapeId="0" xr:uid="{00000000-0006-0000-0000-000002000000}">
      <text>
        <r>
          <rPr>
            <sz val="9"/>
            <color indexed="81"/>
            <rFont val="Tahoma"/>
            <family val="2"/>
          </rPr>
          <t>Mintues for your trust clients so they aren't paying tax at 46.5%</t>
        </r>
      </text>
    </comment>
    <comment ref="A12" authorId="0" shapeId="0" xr:uid="{00000000-0006-0000-0000-000003000000}">
      <text>
        <r>
          <rPr>
            <sz val="9"/>
            <color indexed="81"/>
            <rFont val="Tahoma"/>
            <family val="2"/>
          </rPr>
          <t>Advice to business clients to change their structure for asset protection/tax effectiveness</t>
        </r>
      </text>
    </comment>
    <comment ref="A17" authorId="0" shapeId="0" xr:uid="{00000000-0006-0000-0000-000004000000}">
      <text>
        <r>
          <rPr>
            <sz val="9"/>
            <color indexed="81"/>
            <rFont val="Tahoma"/>
            <family val="2"/>
          </rPr>
          <t>Implementing Xero and Xero Add-ons for business clients</t>
        </r>
      </text>
    </comment>
    <comment ref="A18" authorId="0" shapeId="0" xr:uid="{76FB0264-9D59-463D-9B0E-D33855281CC6}">
      <text>
        <r>
          <rPr>
            <sz val="9"/>
            <color indexed="81"/>
            <rFont val="Tahoma"/>
            <family val="2"/>
          </rPr>
          <t>Implementing Xero and Xero Add-ons for business clients</t>
        </r>
      </text>
    </comment>
    <comment ref="A20" authorId="0" shapeId="0" xr:uid="{00000000-0006-0000-0000-000006000000}">
      <text>
        <r>
          <rPr>
            <sz val="9"/>
            <color indexed="81"/>
            <rFont val="Tahoma"/>
            <family val="2"/>
          </rPr>
          <t>Month-to-month monitoring of clients results to hit their growth targets.</t>
        </r>
      </text>
    </comment>
    <comment ref="A22" authorId="0" shapeId="0" xr:uid="{00000000-0006-0000-0000-000007000000}">
      <text>
        <r>
          <rPr>
            <sz val="9"/>
            <color indexed="81"/>
            <rFont val="Tahoma"/>
            <family val="2"/>
          </rPr>
          <t>End of Year tax planning session with clients (we don't do this unless there is at least the value we are charging).</t>
        </r>
      </text>
    </comment>
    <comment ref="A26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Firm needs to have completed RG146 by 2016 or be under a dealer group to give this advice
</t>
        </r>
      </text>
    </comment>
  </commentList>
</comments>
</file>

<file path=xl/sharedStrings.xml><?xml version="1.0" encoding="utf-8"?>
<sst xmlns="http://schemas.openxmlformats.org/spreadsheetml/2006/main" count="44" uniqueCount="37">
  <si>
    <t>How many business clients do you have?</t>
  </si>
  <si>
    <t>Average Price</t>
  </si>
  <si>
    <t>Conversion Rate</t>
  </si>
  <si>
    <t>Number of Clients</t>
  </si>
  <si>
    <t>Total</t>
  </si>
  <si>
    <t>I acknowledge my above Growth Gap and understand it will stay the same if I do not Implement the strategies within the</t>
  </si>
  <si>
    <t>Name:</t>
  </si>
  <si>
    <t>Date:</t>
  </si>
  <si>
    <t>Signed</t>
  </si>
  <si>
    <t>Trustee Distribution Resolution (annual)</t>
  </si>
  <si>
    <t>Yes!</t>
  </si>
  <si>
    <t xml:space="preserve">Company Set ups </t>
  </si>
  <si>
    <t>Light Year Docs toolkit.</t>
  </si>
  <si>
    <t>Discretionary Trust Deed Upgrades</t>
  </si>
  <si>
    <t>SMSF Trust Deed Upgrades</t>
  </si>
  <si>
    <t xml:space="preserve">Company set ups with Successor Director </t>
  </si>
  <si>
    <t>Leading Member discretionary trust</t>
  </si>
  <si>
    <t>Leading Member discretionary trust upgrade</t>
  </si>
  <si>
    <t>The Protector</t>
  </si>
  <si>
    <t>Leading Member SMSF</t>
  </si>
  <si>
    <t>Leading Member SMSF deed upgrade</t>
  </si>
  <si>
    <t>Successor Director Solution with Indemnity</t>
  </si>
  <si>
    <t>The Business Protector</t>
  </si>
  <si>
    <t>Couples Basic Will with EPOA</t>
  </si>
  <si>
    <t>Couples Will with Testamentary Trust and EPOA</t>
  </si>
  <si>
    <t>SMSF Will</t>
  </si>
  <si>
    <t>Family Allowance Agreement</t>
  </si>
  <si>
    <t>Budgetted Revenue</t>
  </si>
  <si>
    <t>Do you believe you could add more services using LIghtYear Docs Tools</t>
  </si>
  <si>
    <t xml:space="preserve"> Road to Business and Revenue Success - first year</t>
  </si>
  <si>
    <t>Best Practice</t>
  </si>
  <si>
    <t>Total Value of Best Practice Revenue</t>
  </si>
  <si>
    <t>Leading Member - Asset Protection - Strategist Member</t>
  </si>
  <si>
    <t>Estate Planning and EPOAs - Strategist Member</t>
  </si>
  <si>
    <t>Recommended Price</t>
  </si>
  <si>
    <t>Total Potential Value of Wealth Protection Strategies</t>
  </si>
  <si>
    <t>Total Potential Value of Strategist strategies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</si>
</sst>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Segoe UI"/>
      <family val="2"/>
    </font>
    <font>
      <b/>
      <sz val="16"/>
      <color theme="0"/>
      <name val="Segoe UI"/>
      <family val="2"/>
    </font>
    <font>
      <b/>
      <sz val="9"/>
      <color theme="0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2"/>
      <color theme="1"/>
      <name val="Montserrat"/>
    </font>
    <font>
      <sz val="9"/>
      <color theme="1"/>
      <name val="Montserrat Light"/>
      <family val="3"/>
    </font>
    <font>
      <sz val="12"/>
      <color theme="1"/>
      <name val="Montserrat"/>
    </font>
    <font>
      <sz val="9"/>
      <color theme="1"/>
      <name val="Montserrat"/>
    </font>
    <font>
      <b/>
      <sz val="9"/>
      <color theme="1"/>
      <name val="Montserrat"/>
    </font>
    <font>
      <b/>
      <sz val="16"/>
      <name val="Montserrat SemiBold"/>
      <family val="3"/>
    </font>
    <font>
      <sz val="9"/>
      <color theme="1"/>
      <name val="Montserrat SemiBold"/>
      <family val="3"/>
    </font>
    <font>
      <sz val="11"/>
      <color theme="1"/>
      <name val="Montserrat"/>
    </font>
    <font>
      <b/>
      <sz val="9"/>
      <name val="Montserrat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name val="Montserrat"/>
    </font>
    <font>
      <sz val="11"/>
      <name val="Montserrat"/>
    </font>
    <font>
      <b/>
      <sz val="11"/>
      <name val="Montserrat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68FF06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theme="1"/>
      </bottom>
      <diagonal/>
    </border>
    <border>
      <left/>
      <right style="thin">
        <color theme="0"/>
      </right>
      <top style="thin">
        <color theme="0"/>
      </top>
      <bottom style="hair">
        <color theme="1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0" fillId="0" borderId="0" xfId="0" applyBorder="1"/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164" fontId="7" fillId="0" borderId="19" xfId="1" applyNumberFormat="1" applyFont="1" applyBorder="1" applyAlignment="1">
      <alignment vertical="center"/>
    </xf>
    <xf numFmtId="0" fontId="8" fillId="0" borderId="2" xfId="0" applyFont="1" applyFill="1" applyBorder="1"/>
    <xf numFmtId="0" fontId="8" fillId="0" borderId="7" xfId="0" applyFont="1" applyFill="1" applyBorder="1"/>
    <xf numFmtId="0" fontId="8" fillId="0" borderId="6" xfId="0" applyFont="1" applyFill="1" applyBorder="1"/>
    <xf numFmtId="44" fontId="6" fillId="0" borderId="14" xfId="2" applyFont="1" applyFill="1" applyBorder="1"/>
    <xf numFmtId="0" fontId="8" fillId="0" borderId="7" xfId="0" applyFont="1" applyBorder="1"/>
    <xf numFmtId="0" fontId="8" fillId="0" borderId="13" xfId="0" applyFont="1" applyBorder="1"/>
    <xf numFmtId="0" fontId="8" fillId="0" borderId="1" xfId="0" applyFont="1" applyBorder="1"/>
    <xf numFmtId="0" fontId="8" fillId="0" borderId="6" xfId="0" applyFont="1" applyBorder="1"/>
    <xf numFmtId="0" fontId="8" fillId="0" borderId="2" xfId="0" applyFont="1" applyBorder="1"/>
    <xf numFmtId="0" fontId="8" fillId="0" borderId="9" xfId="0" applyFont="1" applyBorder="1"/>
    <xf numFmtId="0" fontId="8" fillId="0" borderId="14" xfId="0" applyFont="1" applyBorder="1"/>
    <xf numFmtId="0" fontId="8" fillId="0" borderId="5" xfId="0" applyFont="1" applyBorder="1"/>
    <xf numFmtId="44" fontId="7" fillId="0" borderId="6" xfId="0" applyNumberFormat="1" applyFont="1" applyBorder="1" applyAlignment="1">
      <alignment vertical="center"/>
    </xf>
    <xf numFmtId="44" fontId="7" fillId="0" borderId="8" xfId="0" applyNumberFormat="1" applyFont="1" applyBorder="1" applyAlignment="1">
      <alignment vertical="center"/>
    </xf>
    <xf numFmtId="44" fontId="7" fillId="0" borderId="13" xfId="0" applyNumberFormat="1" applyFont="1" applyBorder="1" applyAlignment="1">
      <alignment vertical="center"/>
    </xf>
    <xf numFmtId="44" fontId="7" fillId="0" borderId="11" xfId="0" applyNumberFormat="1" applyFont="1" applyBorder="1" applyAlignment="1">
      <alignment vertical="center"/>
    </xf>
    <xf numFmtId="44" fontId="7" fillId="0" borderId="9" xfId="0" applyNumberFormat="1" applyFont="1" applyBorder="1" applyAlignment="1">
      <alignment vertical="center"/>
    </xf>
    <xf numFmtId="44" fontId="7" fillId="0" borderId="14" xfId="0" applyNumberFormat="1" applyFont="1" applyBorder="1" applyAlignment="1">
      <alignment vertical="center"/>
    </xf>
    <xf numFmtId="0" fontId="8" fillId="0" borderId="0" xfId="0" applyFont="1"/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8" fillId="3" borderId="0" xfId="0" applyFont="1" applyFill="1"/>
    <xf numFmtId="44" fontId="6" fillId="3" borderId="0" xfId="2" applyFont="1" applyFill="1"/>
    <xf numFmtId="44" fontId="12" fillId="0" borderId="22" xfId="2" applyFont="1" applyFill="1" applyBorder="1"/>
    <xf numFmtId="9" fontId="12" fillId="2" borderId="22" xfId="3" applyFont="1" applyFill="1" applyBorder="1"/>
    <xf numFmtId="164" fontId="12" fillId="0" borderId="22" xfId="1" applyNumberFormat="1" applyFont="1" applyFill="1" applyBorder="1"/>
    <xf numFmtId="44" fontId="12" fillId="0" borderId="0" xfId="2" applyFont="1" applyFill="1" applyBorder="1"/>
    <xf numFmtId="9" fontId="12" fillId="2" borderId="0" xfId="3" applyFont="1" applyFill="1" applyBorder="1"/>
    <xf numFmtId="0" fontId="12" fillId="0" borderId="22" xfId="0" applyFont="1" applyFill="1" applyBorder="1" applyAlignment="1">
      <alignment horizontal="left"/>
    </xf>
    <xf numFmtId="44" fontId="15" fillId="0" borderId="22" xfId="2" applyFont="1" applyFill="1" applyBorder="1"/>
    <xf numFmtId="44" fontId="12" fillId="0" borderId="22" xfId="0" applyNumberFormat="1" applyFont="1" applyFill="1" applyBorder="1"/>
    <xf numFmtId="0" fontId="12" fillId="0" borderId="0" xfId="0" applyFont="1" applyFill="1" applyBorder="1" applyAlignment="1">
      <alignment horizontal="left"/>
    </xf>
    <xf numFmtId="0" fontId="13" fillId="0" borderId="7" xfId="0" applyFont="1" applyBorder="1"/>
    <xf numFmtId="0" fontId="12" fillId="0" borderId="7" xfId="0" applyFont="1" applyBorder="1"/>
    <xf numFmtId="0" fontId="12" fillId="0" borderId="6" xfId="0" applyFont="1" applyBorder="1"/>
    <xf numFmtId="0" fontId="12" fillId="0" borderId="2" xfId="0" applyFont="1" applyBorder="1" applyAlignment="1">
      <alignment horizontal="right"/>
    </xf>
    <xf numFmtId="44" fontId="13" fillId="0" borderId="17" xfId="0" applyNumberFormat="1" applyFont="1" applyBorder="1" applyAlignment="1">
      <alignment vertical="center"/>
    </xf>
    <xf numFmtId="44" fontId="13" fillId="0" borderId="18" xfId="0" applyNumberFormat="1" applyFont="1" applyBorder="1" applyAlignment="1">
      <alignment vertical="center"/>
    </xf>
    <xf numFmtId="0" fontId="16" fillId="0" borderId="0" xfId="0" applyFont="1"/>
    <xf numFmtId="0" fontId="17" fillId="3" borderId="0" xfId="0" applyFont="1" applyFill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/>
    </xf>
    <xf numFmtId="0" fontId="19" fillId="3" borderId="0" xfId="0" applyFont="1" applyFill="1"/>
    <xf numFmtId="0" fontId="17" fillId="3" borderId="0" xfId="0" applyFont="1" applyFill="1" applyAlignment="1">
      <alignment vertical="center"/>
    </xf>
    <xf numFmtId="0" fontId="20" fillId="3" borderId="0" xfId="0" applyFont="1" applyFill="1"/>
    <xf numFmtId="0" fontId="17" fillId="3" borderId="1" xfId="0" applyFont="1" applyFill="1" applyBorder="1" applyAlignment="1">
      <alignment horizontal="center" vertical="center"/>
    </xf>
    <xf numFmtId="0" fontId="17" fillId="3" borderId="0" xfId="0" applyNumberFormat="1" applyFont="1" applyFill="1" applyAlignment="1">
      <alignment horizontal="left" vertical="center"/>
    </xf>
    <xf numFmtId="0" fontId="21" fillId="3" borderId="0" xfId="0" applyFont="1" applyFill="1"/>
    <xf numFmtId="0" fontId="22" fillId="3" borderId="0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9" fillId="4" borderId="0" xfId="0" applyFont="1" applyFill="1"/>
    <xf numFmtId="0" fontId="17" fillId="4" borderId="0" xfId="0" applyFont="1" applyFill="1" applyAlignment="1">
      <alignment horizontal="center" vertical="center"/>
    </xf>
    <xf numFmtId="0" fontId="18" fillId="4" borderId="0" xfId="0" applyFont="1" applyFill="1"/>
    <xf numFmtId="44" fontId="17" fillId="4" borderId="20" xfId="0" applyNumberFormat="1" applyFont="1" applyFill="1" applyBorder="1"/>
    <xf numFmtId="0" fontId="19" fillId="4" borderId="21" xfId="0" applyFont="1" applyFill="1" applyBorder="1"/>
    <xf numFmtId="0" fontId="14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44" fontId="13" fillId="0" borderId="10" xfId="0" applyNumberFormat="1" applyFont="1" applyBorder="1" applyAlignment="1">
      <alignment horizontal="center" vertical="center"/>
    </xf>
    <xf numFmtId="44" fontId="13" fillId="0" borderId="11" xfId="0" applyNumberFormat="1" applyFont="1" applyBorder="1" applyAlignment="1">
      <alignment horizontal="center" vertical="center"/>
    </xf>
    <xf numFmtId="44" fontId="13" fillId="0" borderId="15" xfId="0" applyNumberFormat="1" applyFont="1" applyBorder="1" applyAlignment="1">
      <alignment horizontal="center" vertical="center"/>
    </xf>
    <xf numFmtId="44" fontId="13" fillId="0" borderId="16" xfId="0" applyNumberFormat="1" applyFont="1" applyBorder="1" applyAlignment="1">
      <alignment horizontal="center" vertical="center"/>
    </xf>
    <xf numFmtId="44" fontId="13" fillId="0" borderId="9" xfId="0" applyNumberFormat="1" applyFont="1" applyBorder="1" applyAlignment="1">
      <alignment horizontal="center" vertical="center"/>
    </xf>
    <xf numFmtId="44" fontId="13" fillId="0" borderId="12" xfId="0" applyNumberFormat="1" applyFont="1" applyBorder="1" applyAlignment="1">
      <alignment horizontal="center" vertical="center"/>
    </xf>
    <xf numFmtId="0" fontId="12" fillId="0" borderId="22" xfId="0" applyFont="1" applyFill="1" applyBorder="1" applyAlignment="1">
      <alignment horizontal="left"/>
    </xf>
    <xf numFmtId="0" fontId="17" fillId="4" borderId="23" xfId="0" applyFont="1" applyFill="1" applyBorder="1" applyAlignment="1">
      <alignment horizontal="left"/>
    </xf>
    <xf numFmtId="0" fontId="17" fillId="4" borderId="24" xfId="0" applyFont="1" applyFill="1" applyBorder="1" applyAlignment="1">
      <alignment horizontal="left"/>
    </xf>
    <xf numFmtId="0" fontId="13" fillId="0" borderId="22" xfId="0" applyFont="1" applyFill="1" applyBorder="1" applyAlignment="1">
      <alignment horizontal="left"/>
    </xf>
    <xf numFmtId="0" fontId="10" fillId="0" borderId="22" xfId="0" applyFont="1" applyFill="1" applyBorder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7" fillId="4" borderId="0" xfId="0" applyFont="1" applyFill="1" applyAlignment="1">
      <alignment horizontal="left" vertical="center"/>
    </xf>
    <xf numFmtId="164" fontId="9" fillId="2" borderId="3" xfId="1" applyNumberFormat="1" applyFont="1" applyFill="1" applyBorder="1" applyAlignment="1">
      <alignment horizontal="center" vertical="center"/>
    </xf>
    <xf numFmtId="164" fontId="9" fillId="2" borderId="4" xfId="1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68FF06"/>
      <color rgb="FFFFFF99"/>
      <color rgb="FF6695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2476501</xdr:colOff>
      <xdr:row>1</xdr:row>
      <xdr:rowOff>319629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B683D5-FA2E-4B89-9F4A-AAF6C8B1C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3065318" cy="683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showGridLines="0" tabSelected="1" zoomScale="110" zoomScaleNormal="110" workbookViewId="0">
      <selection activeCell="H20" sqref="H20"/>
    </sheetView>
  </sheetViews>
  <sheetFormatPr defaultRowHeight="14.25" x14ac:dyDescent="0.45"/>
  <cols>
    <col min="1" max="1" width="8.86328125" style="25"/>
    <col min="2" max="2" width="55.9296875" style="25" customWidth="1"/>
    <col min="3" max="5" width="13.6640625" style="25" customWidth="1"/>
    <col min="6" max="6" width="18.265625" style="25" customWidth="1"/>
    <col min="7" max="7" width="3.3984375" customWidth="1"/>
  </cols>
  <sheetData>
    <row r="1" spans="1:10" s="26" customFormat="1" ht="29" customHeight="1" x14ac:dyDescent="0.45">
      <c r="A1" s="28"/>
      <c r="B1" s="28"/>
      <c r="C1" s="64" t="s">
        <v>29</v>
      </c>
      <c r="D1" s="64"/>
      <c r="E1" s="64"/>
      <c r="F1" s="64"/>
      <c r="G1" s="64"/>
      <c r="H1" s="64"/>
      <c r="I1" s="64"/>
      <c r="J1" s="64"/>
    </row>
    <row r="2" spans="1:10" s="26" customFormat="1" ht="29" customHeight="1" x14ac:dyDescent="0.45">
      <c r="A2" s="27"/>
      <c r="B2" s="27"/>
      <c r="C2" s="64"/>
      <c r="D2" s="64"/>
      <c r="E2" s="64"/>
      <c r="F2" s="64"/>
      <c r="G2" s="64"/>
      <c r="H2" s="64"/>
      <c r="I2" s="64"/>
      <c r="J2" s="64"/>
    </row>
    <row r="3" spans="1:10" ht="9.1" customHeight="1" x14ac:dyDescent="0.45">
      <c r="A3" s="79" t="s">
        <v>28</v>
      </c>
      <c r="B3" s="79"/>
      <c r="C3" s="79"/>
      <c r="D3" s="79"/>
      <c r="E3" s="79"/>
      <c r="F3" s="77" t="s">
        <v>10</v>
      </c>
      <c r="H3" s="65"/>
    </row>
    <row r="4" spans="1:10" s="1" customFormat="1" ht="16.149999999999999" thickBot="1" x14ac:dyDescent="0.55000000000000004">
      <c r="A4" s="80"/>
      <c r="B4" s="80"/>
      <c r="C4" s="80"/>
      <c r="D4" s="80"/>
      <c r="E4" s="80"/>
      <c r="F4" s="78"/>
      <c r="H4" s="65"/>
    </row>
    <row r="5" spans="1:10" ht="9.1" customHeight="1" x14ac:dyDescent="0.7">
      <c r="A5" s="86" t="s">
        <v>0</v>
      </c>
      <c r="B5" s="86"/>
      <c r="C5" s="86"/>
      <c r="D5" s="87"/>
      <c r="E5" s="4"/>
      <c r="F5" s="84">
        <v>200</v>
      </c>
    </row>
    <row r="6" spans="1:10" s="1" customFormat="1" ht="15.6" customHeight="1" thickBot="1" x14ac:dyDescent="0.75">
      <c r="A6" s="80"/>
      <c r="B6" s="80"/>
      <c r="C6" s="80"/>
      <c r="D6" s="88"/>
      <c r="E6" s="3"/>
      <c r="F6" s="85"/>
    </row>
    <row r="7" spans="1:10" ht="9.1" customHeight="1" thickBot="1" x14ac:dyDescent="0.5">
      <c r="A7" s="81"/>
      <c r="B7" s="81"/>
      <c r="C7" s="81"/>
      <c r="D7" s="82"/>
      <c r="E7" s="5"/>
      <c r="F7" s="6"/>
      <c r="G7" s="2"/>
    </row>
    <row r="8" spans="1:10" s="61" customFormat="1" ht="34.15" customHeight="1" x14ac:dyDescent="0.5">
      <c r="A8" s="83" t="s">
        <v>30</v>
      </c>
      <c r="B8" s="83"/>
      <c r="C8" s="57" t="s">
        <v>34</v>
      </c>
      <c r="D8" s="58" t="s">
        <v>2</v>
      </c>
      <c r="E8" s="58" t="s">
        <v>3</v>
      </c>
      <c r="F8" s="60" t="s">
        <v>4</v>
      </c>
      <c r="H8" s="59"/>
    </row>
    <row r="9" spans="1:10" x14ac:dyDescent="0.45">
      <c r="A9" s="72" t="s">
        <v>13</v>
      </c>
      <c r="B9" s="72"/>
      <c r="C9" s="31">
        <v>400</v>
      </c>
      <c r="D9" s="32">
        <v>0.5</v>
      </c>
      <c r="E9" s="33">
        <f>$F$5*D9</f>
        <v>100</v>
      </c>
      <c r="F9" s="31">
        <f>C9*($F$5*D9)</f>
        <v>40000</v>
      </c>
    </row>
    <row r="10" spans="1:10" x14ac:dyDescent="0.45">
      <c r="A10" s="72" t="s">
        <v>9</v>
      </c>
      <c r="B10" s="72"/>
      <c r="C10" s="31">
        <v>250</v>
      </c>
      <c r="D10" s="32">
        <v>1</v>
      </c>
      <c r="E10" s="33">
        <f t="shared" ref="E10:E13" si="0">$F$5*D10</f>
        <v>200</v>
      </c>
      <c r="F10" s="31">
        <f t="shared" ref="F10:F13" si="1">C10*($F$5*D10)</f>
        <v>50000</v>
      </c>
    </row>
    <row r="11" spans="1:10" x14ac:dyDescent="0.45">
      <c r="A11" s="36" t="s">
        <v>14</v>
      </c>
      <c r="B11" s="36"/>
      <c r="C11" s="31">
        <v>400</v>
      </c>
      <c r="D11" s="32">
        <v>0.3</v>
      </c>
      <c r="E11" s="33">
        <f t="shared" si="0"/>
        <v>60</v>
      </c>
      <c r="F11" s="31">
        <f t="shared" si="1"/>
        <v>24000</v>
      </c>
    </row>
    <row r="12" spans="1:10" x14ac:dyDescent="0.45">
      <c r="A12" s="72" t="s">
        <v>11</v>
      </c>
      <c r="B12" s="72"/>
      <c r="C12" s="31">
        <v>1000</v>
      </c>
      <c r="D12" s="32">
        <v>0.5</v>
      </c>
      <c r="E12" s="33">
        <v>15</v>
      </c>
      <c r="F12" s="31">
        <v>15000</v>
      </c>
    </row>
    <row r="13" spans="1:10" x14ac:dyDescent="0.45">
      <c r="A13" s="39" t="s">
        <v>15</v>
      </c>
      <c r="B13" s="39"/>
      <c r="C13" s="34">
        <v>1700</v>
      </c>
      <c r="D13" s="35">
        <v>0.5</v>
      </c>
      <c r="E13" s="33">
        <f t="shared" si="0"/>
        <v>100</v>
      </c>
      <c r="F13" s="31">
        <f t="shared" si="1"/>
        <v>170000</v>
      </c>
    </row>
    <row r="14" spans="1:10" s="59" customFormat="1" ht="14.65" x14ac:dyDescent="0.5">
      <c r="A14" s="73" t="s">
        <v>31</v>
      </c>
      <c r="B14" s="74"/>
      <c r="C14" s="74"/>
      <c r="D14" s="74"/>
      <c r="E14" s="74"/>
      <c r="F14" s="62">
        <f>SUM(F9:F13)</f>
        <v>299000</v>
      </c>
      <c r="G14" s="63"/>
    </row>
    <row r="15" spans="1:10" ht="4.25" customHeight="1" x14ac:dyDescent="0.45">
      <c r="A15" s="7"/>
      <c r="B15" s="8"/>
      <c r="C15" s="8"/>
      <c r="D15" s="9"/>
      <c r="E15" s="8"/>
      <c r="F15" s="10"/>
      <c r="G15" s="2"/>
    </row>
    <row r="16" spans="1:10" s="50" customFormat="1" ht="29.95" customHeight="1" x14ac:dyDescent="0.45">
      <c r="A16" s="51" t="s">
        <v>32</v>
      </c>
      <c r="B16" s="52"/>
      <c r="C16" s="47" t="s">
        <v>1</v>
      </c>
      <c r="D16" s="48" t="s">
        <v>2</v>
      </c>
      <c r="E16" s="48" t="s">
        <v>3</v>
      </c>
      <c r="F16" s="53" t="s">
        <v>4</v>
      </c>
    </row>
    <row r="17" spans="1:8" ht="14.65" x14ac:dyDescent="0.5">
      <c r="A17" s="72" t="s">
        <v>16</v>
      </c>
      <c r="B17" s="72"/>
      <c r="C17" s="31">
        <v>2200</v>
      </c>
      <c r="D17" s="32">
        <v>0.2</v>
      </c>
      <c r="E17" s="33">
        <f t="shared" ref="E17:E23" si="2">$F$5*D17</f>
        <v>40</v>
      </c>
      <c r="F17" s="37">
        <f t="shared" ref="F17:F23" si="3">C17*($F$5*D17)</f>
        <v>88000</v>
      </c>
    </row>
    <row r="18" spans="1:8" ht="14.65" x14ac:dyDescent="0.5">
      <c r="A18" s="72" t="s">
        <v>17</v>
      </c>
      <c r="B18" s="72"/>
      <c r="C18" s="31">
        <v>2200</v>
      </c>
      <c r="D18" s="32">
        <v>0.5</v>
      </c>
      <c r="E18" s="33">
        <f t="shared" si="2"/>
        <v>100</v>
      </c>
      <c r="F18" s="37">
        <f t="shared" ref="F18:F19" si="4">C18*($F$5*D18)</f>
        <v>220000</v>
      </c>
    </row>
    <row r="19" spans="1:8" ht="14.65" x14ac:dyDescent="0.5">
      <c r="A19" s="36" t="s">
        <v>21</v>
      </c>
      <c r="B19" s="36"/>
      <c r="C19" s="31">
        <v>450</v>
      </c>
      <c r="D19" s="32">
        <v>1</v>
      </c>
      <c r="E19" s="33">
        <f t="shared" si="2"/>
        <v>200</v>
      </c>
      <c r="F19" s="37">
        <f t="shared" si="4"/>
        <v>90000</v>
      </c>
    </row>
    <row r="20" spans="1:8" ht="14.65" x14ac:dyDescent="0.5">
      <c r="A20" s="72" t="s">
        <v>18</v>
      </c>
      <c r="B20" s="72"/>
      <c r="C20" s="31">
        <v>5500</v>
      </c>
      <c r="D20" s="32">
        <v>0.1</v>
      </c>
      <c r="E20" s="33">
        <f t="shared" si="2"/>
        <v>20</v>
      </c>
      <c r="F20" s="37">
        <f t="shared" si="3"/>
        <v>110000</v>
      </c>
    </row>
    <row r="21" spans="1:8" ht="14.65" x14ac:dyDescent="0.5">
      <c r="A21" s="36" t="s">
        <v>22</v>
      </c>
      <c r="B21" s="36"/>
      <c r="C21" s="31">
        <v>7500</v>
      </c>
      <c r="D21" s="32">
        <v>0.5</v>
      </c>
      <c r="E21" s="33">
        <f t="shared" si="2"/>
        <v>100</v>
      </c>
      <c r="F21" s="37">
        <f t="shared" si="3"/>
        <v>750000</v>
      </c>
    </row>
    <row r="22" spans="1:8" ht="14.65" x14ac:dyDescent="0.5">
      <c r="A22" s="72" t="s">
        <v>19</v>
      </c>
      <c r="B22" s="72"/>
      <c r="C22" s="31">
        <v>2200</v>
      </c>
      <c r="D22" s="32">
        <v>0.2</v>
      </c>
      <c r="E22" s="33">
        <f t="shared" si="2"/>
        <v>40</v>
      </c>
      <c r="F22" s="37">
        <f t="shared" si="3"/>
        <v>88000</v>
      </c>
    </row>
    <row r="23" spans="1:8" ht="14.65" x14ac:dyDescent="0.5">
      <c r="A23" s="36" t="s">
        <v>20</v>
      </c>
      <c r="B23" s="36"/>
      <c r="C23" s="31">
        <v>1100</v>
      </c>
      <c r="D23" s="32">
        <v>0.2</v>
      </c>
      <c r="E23" s="33">
        <f t="shared" si="2"/>
        <v>40</v>
      </c>
      <c r="F23" s="37">
        <f t="shared" si="3"/>
        <v>44000</v>
      </c>
    </row>
    <row r="24" spans="1:8" ht="14.65" x14ac:dyDescent="0.5">
      <c r="A24" s="75" t="s">
        <v>36</v>
      </c>
      <c r="B24" s="75"/>
      <c r="C24" s="75"/>
      <c r="D24" s="75"/>
      <c r="E24" s="75"/>
      <c r="F24" s="38">
        <f>SUM(F17:F23)</f>
        <v>1390000</v>
      </c>
    </row>
    <row r="25" spans="1:8" s="55" customFormat="1" ht="29.95" customHeight="1" x14ac:dyDescent="0.4">
      <c r="A25" s="54" t="s">
        <v>33</v>
      </c>
      <c r="B25" s="52"/>
      <c r="C25" s="47" t="s">
        <v>1</v>
      </c>
      <c r="D25" s="48" t="s">
        <v>2</v>
      </c>
      <c r="E25" s="48" t="s">
        <v>3</v>
      </c>
      <c r="F25" s="49" t="s">
        <v>4</v>
      </c>
      <c r="H25" s="56"/>
    </row>
    <row r="26" spans="1:8" x14ac:dyDescent="0.45">
      <c r="A26" s="72" t="s">
        <v>23</v>
      </c>
      <c r="B26" s="72"/>
      <c r="C26" s="31">
        <v>2200</v>
      </c>
      <c r="D26" s="32">
        <v>0.5</v>
      </c>
      <c r="E26" s="33">
        <f t="shared" ref="E26:E30" si="5">$F$5*D26</f>
        <v>100</v>
      </c>
      <c r="F26" s="31">
        <f t="shared" ref="F26:F30" si="6">C26*($F$5*D26)</f>
        <v>220000</v>
      </c>
    </row>
    <row r="27" spans="1:8" x14ac:dyDescent="0.45">
      <c r="A27" s="72" t="s">
        <v>24</v>
      </c>
      <c r="B27" s="72"/>
      <c r="C27" s="31">
        <v>3700</v>
      </c>
      <c r="D27" s="32">
        <v>0.35</v>
      </c>
      <c r="E27" s="33">
        <f t="shared" si="5"/>
        <v>70</v>
      </c>
      <c r="F27" s="31">
        <f t="shared" si="6"/>
        <v>259000</v>
      </c>
    </row>
    <row r="28" spans="1:8" x14ac:dyDescent="0.45">
      <c r="A28" s="72" t="s">
        <v>25</v>
      </c>
      <c r="B28" s="72"/>
      <c r="C28" s="31">
        <v>750</v>
      </c>
      <c r="D28" s="32">
        <v>0.5</v>
      </c>
      <c r="E28" s="33">
        <f t="shared" si="5"/>
        <v>100</v>
      </c>
      <c r="F28" s="31">
        <f t="shared" si="6"/>
        <v>75000</v>
      </c>
    </row>
    <row r="29" spans="1:8" x14ac:dyDescent="0.45">
      <c r="A29" s="72" t="s">
        <v>26</v>
      </c>
      <c r="B29" s="72"/>
      <c r="C29" s="31">
        <v>1750</v>
      </c>
      <c r="D29" s="32">
        <v>0.5</v>
      </c>
      <c r="E29" s="33">
        <f t="shared" si="5"/>
        <v>100</v>
      </c>
      <c r="F29" s="31">
        <f t="shared" si="6"/>
        <v>175000</v>
      </c>
    </row>
    <row r="30" spans="1:8" ht="14.65" x14ac:dyDescent="0.5">
      <c r="A30" s="76"/>
      <c r="B30" s="76"/>
      <c r="C30" s="31"/>
      <c r="D30" s="32"/>
      <c r="E30" s="33">
        <f t="shared" si="5"/>
        <v>0</v>
      </c>
      <c r="F30" s="31">
        <f t="shared" si="6"/>
        <v>0</v>
      </c>
    </row>
    <row r="31" spans="1:8" ht="14.65" x14ac:dyDescent="0.5">
      <c r="A31" s="75" t="s">
        <v>35</v>
      </c>
      <c r="B31" s="75"/>
      <c r="C31" s="75"/>
      <c r="D31" s="75"/>
      <c r="E31" s="75"/>
      <c r="F31" s="38">
        <f>SUM(F26:F30)</f>
        <v>729000</v>
      </c>
    </row>
    <row r="32" spans="1:8" s="26" customFormat="1" x14ac:dyDescent="0.45">
      <c r="A32" s="29"/>
      <c r="B32" s="29"/>
      <c r="C32" s="29"/>
      <c r="D32" s="29"/>
      <c r="E32" s="29"/>
      <c r="F32" s="30"/>
    </row>
    <row r="33" spans="1:6" ht="14.45" customHeight="1" x14ac:dyDescent="0.45">
      <c r="A33" s="11"/>
      <c r="B33" s="11"/>
      <c r="C33" s="12"/>
      <c r="D33" s="13"/>
      <c r="E33" s="66">
        <f>F31+F24+F14</f>
        <v>2418000</v>
      </c>
      <c r="F33" s="67"/>
    </row>
    <row r="34" spans="1:6" ht="14.65" x14ac:dyDescent="0.5">
      <c r="A34" s="11"/>
      <c r="B34" s="40" t="s">
        <v>27</v>
      </c>
      <c r="C34" s="14"/>
      <c r="D34" s="15"/>
      <c r="E34" s="68"/>
      <c r="F34" s="69"/>
    </row>
    <row r="35" spans="1:6" ht="14.45" customHeight="1" x14ac:dyDescent="0.45">
      <c r="A35" s="16"/>
      <c r="B35" s="11"/>
      <c r="C35" s="17"/>
      <c r="D35" s="18"/>
      <c r="E35" s="70"/>
      <c r="F35" s="71"/>
    </row>
    <row r="36" spans="1:6" s="26" customFormat="1" x14ac:dyDescent="0.45">
      <c r="A36" s="29"/>
      <c r="B36" s="29"/>
      <c r="C36" s="29"/>
      <c r="D36" s="29"/>
      <c r="E36" s="29"/>
      <c r="F36" s="30"/>
    </row>
    <row r="37" spans="1:6" ht="14.45" customHeight="1" x14ac:dyDescent="0.45">
      <c r="A37" s="41" t="s">
        <v>5</v>
      </c>
      <c r="B37" s="11"/>
      <c r="C37" s="12"/>
      <c r="D37" s="13"/>
      <c r="E37" s="19"/>
      <c r="F37" s="20"/>
    </row>
    <row r="38" spans="1:6" ht="14.45" customHeight="1" x14ac:dyDescent="0.45">
      <c r="A38" s="41" t="s">
        <v>12</v>
      </c>
      <c r="B38" s="11"/>
      <c r="C38" s="12"/>
      <c r="D38" s="13"/>
      <c r="E38" s="21"/>
      <c r="F38" s="22"/>
    </row>
    <row r="39" spans="1:6" ht="14.45" customHeight="1" x14ac:dyDescent="0.45">
      <c r="A39" s="11"/>
      <c r="B39" s="11"/>
      <c r="C39" s="12"/>
      <c r="D39" s="13"/>
      <c r="E39" s="21"/>
      <c r="F39" s="22"/>
    </row>
    <row r="40" spans="1:6" s="46" customFormat="1" ht="14.65" x14ac:dyDescent="0.5">
      <c r="A40" s="41" t="s">
        <v>6</v>
      </c>
      <c r="B40" s="40"/>
      <c r="C40" s="42" t="s">
        <v>7</v>
      </c>
      <c r="D40" s="43" t="s">
        <v>8</v>
      </c>
      <c r="E40" s="44"/>
      <c r="F40" s="45"/>
    </row>
    <row r="41" spans="1:6" ht="14.45" customHeight="1" x14ac:dyDescent="0.45">
      <c r="A41" s="16"/>
      <c r="B41" s="11"/>
      <c r="C41" s="17"/>
      <c r="D41" s="18"/>
      <c r="E41" s="23"/>
      <c r="F41" s="24"/>
    </row>
    <row r="42" spans="1:6" s="26" customFormat="1" x14ac:dyDescent="0.45">
      <c r="A42" s="29"/>
      <c r="B42" s="29"/>
      <c r="C42" s="29"/>
      <c r="D42" s="29"/>
      <c r="E42" s="29"/>
      <c r="F42" s="30"/>
    </row>
  </sheetData>
  <mergeCells count="24">
    <mergeCell ref="F3:F4"/>
    <mergeCell ref="A3:E4"/>
    <mergeCell ref="A20:B20"/>
    <mergeCell ref="A18:B18"/>
    <mergeCell ref="A7:D7"/>
    <mergeCell ref="A8:B8"/>
    <mergeCell ref="F5:F6"/>
    <mergeCell ref="A5:D6"/>
    <mergeCell ref="C1:J2"/>
    <mergeCell ref="H3:H4"/>
    <mergeCell ref="E33:F35"/>
    <mergeCell ref="A9:B9"/>
    <mergeCell ref="A12:B12"/>
    <mergeCell ref="A10:B10"/>
    <mergeCell ref="A14:E14"/>
    <mergeCell ref="A24:E24"/>
    <mergeCell ref="A31:E31"/>
    <mergeCell ref="A30:B30"/>
    <mergeCell ref="A29:B29"/>
    <mergeCell ref="A28:B28"/>
    <mergeCell ref="A27:B27"/>
    <mergeCell ref="A26:B26"/>
    <mergeCell ref="A17:B17"/>
    <mergeCell ref="A22:B22"/>
  </mergeCells>
  <pageMargins left="0.7" right="0.7" top="0.75" bottom="0.75" header="0.3" footer="0.3"/>
  <pageSetup paperSize="9" scale="81" fitToWidth="0" orientation="landscape" horizontalDpi="4294967295" verticalDpi="4294967295" r:id="rId1"/>
  <colBreaks count="1" manualBreakCount="1">
    <brk id="7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Clark</dc:creator>
  <cp:lastModifiedBy>grantley abbott</cp:lastModifiedBy>
  <cp:revision/>
  <cp:lastPrinted>2015-06-30T05:07:13Z</cp:lastPrinted>
  <dcterms:created xsi:type="dcterms:W3CDTF">2015-06-11T04:50:53Z</dcterms:created>
  <dcterms:modified xsi:type="dcterms:W3CDTF">2022-01-11T01:41:09Z</dcterms:modified>
</cp:coreProperties>
</file>